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umiya\Desktop\VBA\"/>
    </mc:Choice>
  </mc:AlternateContent>
  <bookViews>
    <workbookView xWindow="0" yWindow="0" windowWidth="11640" windowHeight="4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R5" i="1"/>
  <c r="Q5" i="1"/>
  <c r="J5" i="1"/>
  <c r="I5" i="1"/>
  <c r="H5" i="1"/>
  <c r="G5" i="1"/>
  <c r="S4" i="1"/>
  <c r="R4" i="1"/>
  <c r="Q4" i="1"/>
  <c r="J4" i="1"/>
  <c r="I4" i="1"/>
  <c r="H4" i="1"/>
  <c r="G4" i="1"/>
  <c r="S3" i="1"/>
  <c r="R3" i="1"/>
  <c r="Q3" i="1"/>
  <c r="J3" i="1"/>
  <c r="I3" i="1"/>
  <c r="H3" i="1"/>
  <c r="G3" i="1"/>
  <c r="G35" i="1"/>
  <c r="T37" i="1"/>
  <c r="S37" i="1"/>
  <c r="S36" i="1"/>
  <c r="Q37" i="1"/>
  <c r="Q36" i="1"/>
  <c r="Q35" i="1"/>
  <c r="H35" i="1"/>
  <c r="I35" i="1"/>
  <c r="J35" i="1"/>
  <c r="K35" i="1"/>
  <c r="H36" i="1"/>
  <c r="I36" i="1"/>
  <c r="J36" i="1"/>
  <c r="K36" i="1"/>
  <c r="H37" i="1"/>
  <c r="I37" i="1"/>
  <c r="J37" i="1"/>
  <c r="K37" i="1"/>
  <c r="G36" i="1"/>
  <c r="G37" i="1"/>
  <c r="R36" i="1"/>
  <c r="T36" i="1"/>
  <c r="R37" i="1"/>
  <c r="T35" i="1"/>
  <c r="S35" i="1"/>
  <c r="R35" i="1"/>
  <c r="Z12" i="1"/>
  <c r="Z32" i="1" s="1"/>
  <c r="Z11" i="1"/>
  <c r="Z31" i="1" s="1"/>
  <c r="Z10" i="1"/>
  <c r="Z30" i="1" s="1"/>
  <c r="E10" i="1"/>
  <c r="E13" i="1" l="1"/>
  <c r="E12" i="1"/>
  <c r="E11" i="1"/>
  <c r="M10" i="1" l="1"/>
  <c r="O10" i="1" s="1"/>
  <c r="M11" i="1"/>
  <c r="M12" i="1"/>
  <c r="O12" i="1" l="1"/>
  <c r="O11" i="1"/>
  <c r="V11" i="1" l="1"/>
  <c r="V10" i="1"/>
  <c r="X11" i="1" s="1"/>
  <c r="X31" i="1" s="1"/>
  <c r="V31" i="1" s="1"/>
  <c r="Q43" i="1" s="1"/>
  <c r="V12" i="1"/>
  <c r="X12" i="1" l="1"/>
  <c r="X32" i="1" s="1"/>
  <c r="V32" i="1" s="1"/>
  <c r="Q44" i="1" s="1"/>
  <c r="Q51" i="1" s="1"/>
  <c r="X10" i="1"/>
  <c r="X30" i="1" s="1"/>
  <c r="V30" i="1" s="1"/>
  <c r="O30" i="1" s="1"/>
  <c r="T43" i="1"/>
  <c r="T50" i="1" s="1"/>
  <c r="R43" i="1"/>
  <c r="R50" i="1" s="1"/>
  <c r="S43" i="1"/>
  <c r="S50" i="1" s="1"/>
  <c r="Q50" i="1"/>
  <c r="R44" i="1" l="1"/>
  <c r="R51" i="1" s="1"/>
  <c r="S44" i="1"/>
  <c r="S51" i="1" s="1"/>
  <c r="AB10" i="1"/>
  <c r="T44" i="1"/>
  <c r="T51" i="1" s="1"/>
  <c r="O32" i="1"/>
  <c r="M32" i="1" s="1"/>
  <c r="J44" i="1" s="1"/>
  <c r="J51" i="1" s="1"/>
  <c r="O31" i="1"/>
  <c r="M31" i="1" s="1"/>
  <c r="K43" i="1" s="1"/>
  <c r="K50" i="1" s="1"/>
  <c r="M30" i="1"/>
  <c r="G42" i="1" s="1"/>
  <c r="G49" i="1" s="1"/>
  <c r="T42" i="1"/>
  <c r="T49" i="1" s="1"/>
  <c r="Q42" i="1"/>
  <c r="Q49" i="1" s="1"/>
  <c r="R42" i="1"/>
  <c r="R49" i="1" s="1"/>
  <c r="S42" i="1"/>
  <c r="S49" i="1" s="1"/>
  <c r="H44" i="1"/>
  <c r="H51" i="1" s="1"/>
  <c r="I44" i="1"/>
  <c r="I51" i="1" s="1"/>
  <c r="K44" i="1"/>
  <c r="K51" i="1" s="1"/>
  <c r="J43" i="1"/>
  <c r="J50" i="1" s="1"/>
  <c r="G43" i="1"/>
  <c r="G50" i="1" s="1"/>
  <c r="H43" i="1"/>
  <c r="H50" i="1" s="1"/>
  <c r="I43" i="1" l="1"/>
  <c r="I50" i="1" s="1"/>
  <c r="I42" i="1"/>
  <c r="I49" i="1" s="1"/>
  <c r="G44" i="1"/>
  <c r="G51" i="1" s="1"/>
  <c r="H42" i="1"/>
  <c r="H49" i="1" s="1"/>
  <c r="K42" i="1"/>
  <c r="K49" i="1" s="1"/>
  <c r="J42" i="1"/>
  <c r="J49" i="1" s="1"/>
</calcChain>
</file>

<file path=xl/sharedStrings.xml><?xml version="1.0" encoding="utf-8"?>
<sst xmlns="http://schemas.openxmlformats.org/spreadsheetml/2006/main" count="40" uniqueCount="25">
  <si>
    <t>入力値</t>
    <rPh sb="0" eb="3">
      <t>ニュウリョクチ</t>
    </rPh>
    <phoneticPr fontId="1"/>
  </si>
  <si>
    <t>sepal length</t>
    <phoneticPr fontId="1"/>
  </si>
  <si>
    <t>sepal width</t>
    <phoneticPr fontId="1"/>
  </si>
  <si>
    <t>petal length</t>
    <phoneticPr fontId="1"/>
  </si>
  <si>
    <t>petal width</t>
    <phoneticPr fontId="1"/>
  </si>
  <si>
    <t>入力層</t>
    <rPh sb="0" eb="2">
      <t>ニュウリョク</t>
    </rPh>
    <rPh sb="2" eb="3">
      <t>ソウ</t>
    </rPh>
    <phoneticPr fontId="1"/>
  </si>
  <si>
    <t>隠れ層</t>
    <rPh sb="0" eb="1">
      <t>カク</t>
    </rPh>
    <rPh sb="2" eb="3">
      <t>ソウ</t>
    </rPh>
    <phoneticPr fontId="1"/>
  </si>
  <si>
    <t>出力層</t>
    <rPh sb="0" eb="2">
      <t>シュツリョク</t>
    </rPh>
    <rPh sb="2" eb="3">
      <t>ソウ</t>
    </rPh>
    <phoneticPr fontId="1"/>
  </si>
  <si>
    <t>bias</t>
    <phoneticPr fontId="1"/>
  </si>
  <si>
    <t>正解ラベル</t>
    <rPh sb="0" eb="2">
      <t>セイカイ</t>
    </rPh>
    <phoneticPr fontId="1"/>
  </si>
  <si>
    <t>ReLU</t>
    <phoneticPr fontId="1"/>
  </si>
  <si>
    <t>Softmax</t>
    <phoneticPr fontId="1"/>
  </si>
  <si>
    <t>出力値</t>
    <rPh sb="0" eb="2">
      <t>シュツリョク</t>
    </rPh>
    <rPh sb="2" eb="3">
      <t>チ</t>
    </rPh>
    <phoneticPr fontId="1"/>
  </si>
  <si>
    <t>Neural Network</t>
    <phoneticPr fontId="1"/>
  </si>
  <si>
    <t>onehot</t>
    <phoneticPr fontId="1"/>
  </si>
  <si>
    <t>weight/bias 初期値</t>
    <phoneticPr fontId="1"/>
  </si>
  <si>
    <t>weight/bias 初期値</t>
    <rPh sb="12" eb="15">
      <t>ショキチ</t>
    </rPh>
    <phoneticPr fontId="1"/>
  </si>
  <si>
    <t>1:setosa</t>
  </si>
  <si>
    <t>Softmax × CrossEntropy</t>
    <phoneticPr fontId="1"/>
  </si>
  <si>
    <t>学習率</t>
    <rPh sb="0" eb="2">
      <t>ガクシュウ</t>
    </rPh>
    <rPh sb="2" eb="3">
      <t>リツ</t>
    </rPh>
    <phoneticPr fontId="1"/>
  </si>
  <si>
    <t>Neural Network</t>
    <phoneticPr fontId="1"/>
  </si>
  <si>
    <t>weight</t>
    <phoneticPr fontId="1"/>
  </si>
  <si>
    <t>weight</t>
    <phoneticPr fontId="1"/>
  </si>
  <si>
    <t>weight</t>
    <phoneticPr fontId="1"/>
  </si>
  <si>
    <t>weight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</si>
</sst>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 tint="-0.249977111117893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9999FF"/>
      <color rgb="FFC9FFED"/>
      <color rgb="FFCCCC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6</xdr:row>
      <xdr:rowOff>95250</xdr:rowOff>
    </xdr:from>
    <xdr:to>
      <xdr:col>26</xdr:col>
      <xdr:colOff>276225</xdr:colOff>
      <xdr:row>20</xdr:row>
      <xdr:rowOff>66675</xdr:rowOff>
    </xdr:to>
    <xdr:sp macro="" textlink="">
      <xdr:nvSpPr>
        <xdr:cNvPr id="25" name="角丸四角形 24"/>
        <xdr:cNvSpPr/>
      </xdr:nvSpPr>
      <xdr:spPr>
        <a:xfrm>
          <a:off x="2476500" y="438150"/>
          <a:ext cx="8258175" cy="2371725"/>
        </a:xfrm>
        <a:prstGeom prst="roundRect">
          <a:avLst>
            <a:gd name="adj" fmla="val 6127"/>
          </a:avLst>
        </a:prstGeom>
        <a:noFill/>
        <a:ln w="285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9</xdr:row>
      <xdr:rowOff>85725</xdr:rowOff>
    </xdr:from>
    <xdr:to>
      <xdr:col>14</xdr:col>
      <xdr:colOff>0</xdr:colOff>
      <xdr:row>9</xdr:row>
      <xdr:rowOff>85725</xdr:rowOff>
    </xdr:to>
    <xdr:cxnSp macro="">
      <xdr:nvCxnSpPr>
        <xdr:cNvPr id="18" name="直線矢印コネクタ 17"/>
        <xdr:cNvCxnSpPr/>
      </xdr:nvCxnSpPr>
      <xdr:spPr>
        <a:xfrm>
          <a:off x="6429375" y="7715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95250</xdr:rowOff>
    </xdr:from>
    <xdr:to>
      <xdr:col>14</xdr:col>
      <xdr:colOff>0</xdr:colOff>
      <xdr:row>10</xdr:row>
      <xdr:rowOff>95250</xdr:rowOff>
    </xdr:to>
    <xdr:cxnSp macro="">
      <xdr:nvCxnSpPr>
        <xdr:cNvPr id="19" name="直線矢印コネクタ 18"/>
        <xdr:cNvCxnSpPr/>
      </xdr:nvCxnSpPr>
      <xdr:spPr>
        <a:xfrm>
          <a:off x="6429375" y="9525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11</xdr:row>
      <xdr:rowOff>95250</xdr:rowOff>
    </xdr:from>
    <xdr:to>
      <xdr:col>14</xdr:col>
      <xdr:colOff>0</xdr:colOff>
      <xdr:row>11</xdr:row>
      <xdr:rowOff>95250</xdr:rowOff>
    </xdr:to>
    <xdr:cxnSp macro="">
      <xdr:nvCxnSpPr>
        <xdr:cNvPr id="20" name="直線矢印コネクタ 19"/>
        <xdr:cNvCxnSpPr/>
      </xdr:nvCxnSpPr>
      <xdr:spPr>
        <a:xfrm>
          <a:off x="6429375" y="112395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9</xdr:row>
      <xdr:rowOff>85725</xdr:rowOff>
    </xdr:from>
    <xdr:to>
      <xdr:col>22</xdr:col>
      <xdr:colOff>295275</xdr:colOff>
      <xdr:row>9</xdr:row>
      <xdr:rowOff>85725</xdr:rowOff>
    </xdr:to>
    <xdr:cxnSp macro="">
      <xdr:nvCxnSpPr>
        <xdr:cNvPr id="5" name="直線矢印コネクタ 4"/>
        <xdr:cNvCxnSpPr/>
      </xdr:nvCxnSpPr>
      <xdr:spPr>
        <a:xfrm>
          <a:off x="10001250" y="7715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10</xdr:row>
      <xdr:rowOff>95250</xdr:rowOff>
    </xdr:from>
    <xdr:to>
      <xdr:col>22</xdr:col>
      <xdr:colOff>295275</xdr:colOff>
      <xdr:row>10</xdr:row>
      <xdr:rowOff>95250</xdr:rowOff>
    </xdr:to>
    <xdr:cxnSp macro="">
      <xdr:nvCxnSpPr>
        <xdr:cNvPr id="6" name="直線矢印コネクタ 5"/>
        <xdr:cNvCxnSpPr/>
      </xdr:nvCxnSpPr>
      <xdr:spPr>
        <a:xfrm>
          <a:off x="10001250" y="9525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11</xdr:row>
      <xdr:rowOff>95250</xdr:rowOff>
    </xdr:from>
    <xdr:to>
      <xdr:col>22</xdr:col>
      <xdr:colOff>295275</xdr:colOff>
      <xdr:row>11</xdr:row>
      <xdr:rowOff>95250</xdr:rowOff>
    </xdr:to>
    <xdr:cxnSp macro="">
      <xdr:nvCxnSpPr>
        <xdr:cNvPr id="7" name="直線矢印コネクタ 6"/>
        <xdr:cNvCxnSpPr/>
      </xdr:nvCxnSpPr>
      <xdr:spPr>
        <a:xfrm>
          <a:off x="10001250" y="112395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85725</xdr:rowOff>
    </xdr:from>
    <xdr:to>
      <xdr:col>4</xdr:col>
      <xdr:colOff>0</xdr:colOff>
      <xdr:row>9</xdr:row>
      <xdr:rowOff>85725</xdr:rowOff>
    </xdr:to>
    <xdr:cxnSp macro="">
      <xdr:nvCxnSpPr>
        <xdr:cNvPr id="16" name="直線矢印コネクタ 15"/>
        <xdr:cNvCxnSpPr/>
      </xdr:nvCxnSpPr>
      <xdr:spPr>
        <a:xfrm>
          <a:off x="2047875" y="771525"/>
          <a:ext cx="466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95250</xdr:rowOff>
    </xdr:from>
    <xdr:to>
      <xdr:col>4</xdr:col>
      <xdr:colOff>0</xdr:colOff>
      <xdr:row>10</xdr:row>
      <xdr:rowOff>95250</xdr:rowOff>
    </xdr:to>
    <xdr:cxnSp macro="">
      <xdr:nvCxnSpPr>
        <xdr:cNvPr id="17" name="直線矢印コネクタ 16"/>
        <xdr:cNvCxnSpPr/>
      </xdr:nvCxnSpPr>
      <xdr:spPr>
        <a:xfrm>
          <a:off x="2047875" y="952500"/>
          <a:ext cx="466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</xdr:row>
      <xdr:rowOff>95250</xdr:rowOff>
    </xdr:from>
    <xdr:to>
      <xdr:col>4</xdr:col>
      <xdr:colOff>0</xdr:colOff>
      <xdr:row>11</xdr:row>
      <xdr:rowOff>95250</xdr:rowOff>
    </xdr:to>
    <xdr:cxnSp macro="">
      <xdr:nvCxnSpPr>
        <xdr:cNvPr id="21" name="直線矢印コネクタ 20"/>
        <xdr:cNvCxnSpPr/>
      </xdr:nvCxnSpPr>
      <xdr:spPr>
        <a:xfrm>
          <a:off x="2047875" y="1123950"/>
          <a:ext cx="466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12</xdr:row>
      <xdr:rowOff>95250</xdr:rowOff>
    </xdr:from>
    <xdr:to>
      <xdr:col>4</xdr:col>
      <xdr:colOff>9525</xdr:colOff>
      <xdr:row>12</xdr:row>
      <xdr:rowOff>95250</xdr:rowOff>
    </xdr:to>
    <xdr:cxnSp macro="">
      <xdr:nvCxnSpPr>
        <xdr:cNvPr id="22" name="直線矢印コネクタ 21"/>
        <xdr:cNvCxnSpPr/>
      </xdr:nvCxnSpPr>
      <xdr:spPr>
        <a:xfrm>
          <a:off x="2047875" y="1466850"/>
          <a:ext cx="4857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485773</xdr:colOff>
      <xdr:row>17</xdr:row>
      <xdr:rowOff>9525</xdr:rowOff>
    </xdr:from>
    <xdr:to>
      <xdr:col>26</xdr:col>
      <xdr:colOff>0</xdr:colOff>
      <xdr:row>19</xdr:row>
      <xdr:rowOff>142875</xdr:rowOff>
    </xdr:to>
    <xdr:sp macro="" textlink="">
      <xdr:nvSpPr>
        <xdr:cNvPr id="24" name="右矢印 23"/>
        <xdr:cNvSpPr/>
      </xdr:nvSpPr>
      <xdr:spPr>
        <a:xfrm>
          <a:off x="2733673" y="2238375"/>
          <a:ext cx="7829551" cy="476250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順伝播</a:t>
          </a:r>
          <a:r>
            <a:rPr kumimoji="1" lang="en-US" altLang="ja-JP" sz="1100"/>
            <a:t>(forward propagation)</a:t>
          </a:r>
        </a:p>
        <a:p>
          <a:pPr algn="ctr"/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26</xdr:col>
      <xdr:colOff>19050</xdr:colOff>
      <xdr:row>9</xdr:row>
      <xdr:rowOff>85725</xdr:rowOff>
    </xdr:from>
    <xdr:to>
      <xdr:col>27</xdr:col>
      <xdr:colOff>0</xdr:colOff>
      <xdr:row>9</xdr:row>
      <xdr:rowOff>85725</xdr:rowOff>
    </xdr:to>
    <xdr:cxnSp macro="">
      <xdr:nvCxnSpPr>
        <xdr:cNvPr id="31" name="直線矢印コネクタ 30"/>
        <xdr:cNvCxnSpPr/>
      </xdr:nvCxnSpPr>
      <xdr:spPr>
        <a:xfrm>
          <a:off x="10591800" y="942975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10</xdr:row>
      <xdr:rowOff>95250</xdr:rowOff>
    </xdr:from>
    <xdr:to>
      <xdr:col>26</xdr:col>
      <xdr:colOff>628650</xdr:colOff>
      <xdr:row>10</xdr:row>
      <xdr:rowOff>95250</xdr:rowOff>
    </xdr:to>
    <xdr:cxnSp macro="">
      <xdr:nvCxnSpPr>
        <xdr:cNvPr id="32" name="直線矢印コネクタ 31"/>
        <xdr:cNvCxnSpPr/>
      </xdr:nvCxnSpPr>
      <xdr:spPr>
        <a:xfrm>
          <a:off x="10591800" y="112395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11</xdr:row>
      <xdr:rowOff>95250</xdr:rowOff>
    </xdr:from>
    <xdr:to>
      <xdr:col>26</xdr:col>
      <xdr:colOff>628650</xdr:colOff>
      <xdr:row>11</xdr:row>
      <xdr:rowOff>95250</xdr:rowOff>
    </xdr:to>
    <xdr:cxnSp macro="">
      <xdr:nvCxnSpPr>
        <xdr:cNvPr id="33" name="直線矢印コネクタ 32"/>
        <xdr:cNvCxnSpPr/>
      </xdr:nvCxnSpPr>
      <xdr:spPr>
        <a:xfrm>
          <a:off x="10591800" y="1295400"/>
          <a:ext cx="609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10027</xdr:colOff>
      <xdr:row>9</xdr:row>
      <xdr:rowOff>91402</xdr:rowOff>
    </xdr:from>
    <xdr:to>
      <xdr:col>11</xdr:col>
      <xdr:colOff>240507</xdr:colOff>
      <xdr:row>10</xdr:row>
      <xdr:rowOff>76017</xdr:rowOff>
    </xdr:to>
    <xdr:sp macro="" textlink="">
      <xdr:nvSpPr>
        <xdr:cNvPr id="3" name="右矢印 2"/>
        <xdr:cNvSpPr/>
      </xdr:nvSpPr>
      <xdr:spPr>
        <a:xfrm>
          <a:off x="3098132" y="943639"/>
          <a:ext cx="2431257" cy="155062"/>
        </a:xfrm>
        <a:prstGeom prst="rightArrow">
          <a:avLst>
            <a:gd name="adj1" fmla="val 32612"/>
            <a:gd name="adj2" fmla="val 60797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10</xdr:row>
      <xdr:rowOff>104774</xdr:rowOff>
    </xdr:from>
    <xdr:to>
      <xdr:col>11</xdr:col>
      <xdr:colOff>238125</xdr:colOff>
      <xdr:row>12</xdr:row>
      <xdr:rowOff>171449</xdr:rowOff>
    </xdr:to>
    <xdr:sp macro="" textlink="">
      <xdr:nvSpPr>
        <xdr:cNvPr id="41" name="屈折矢印 40"/>
        <xdr:cNvSpPr/>
      </xdr:nvSpPr>
      <xdr:spPr>
        <a:xfrm rot="5400000" flipH="1">
          <a:off x="4700587" y="719137"/>
          <a:ext cx="409575" cy="1238250"/>
        </a:xfrm>
        <a:prstGeom prst="bentUpArrow">
          <a:avLst>
            <a:gd name="adj1" fmla="val 12135"/>
            <a:gd name="adj2" fmla="val 18846"/>
            <a:gd name="adj3" fmla="val 2355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9</xdr:row>
      <xdr:rowOff>90530</xdr:rowOff>
    </xdr:from>
    <xdr:to>
      <xdr:col>21</xdr:col>
      <xdr:colOff>0</xdr:colOff>
      <xdr:row>10</xdr:row>
      <xdr:rowOff>75145</xdr:rowOff>
    </xdr:to>
    <xdr:sp macro="" textlink="">
      <xdr:nvSpPr>
        <xdr:cNvPr id="42" name="右矢印 41"/>
        <xdr:cNvSpPr/>
      </xdr:nvSpPr>
      <xdr:spPr>
        <a:xfrm>
          <a:off x="6542171" y="942767"/>
          <a:ext cx="2055395" cy="155062"/>
        </a:xfrm>
        <a:prstGeom prst="rightArrow">
          <a:avLst>
            <a:gd name="adj1" fmla="val 32612"/>
            <a:gd name="adj2" fmla="val 60797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352360</xdr:colOff>
      <xdr:row>10</xdr:row>
      <xdr:rowOff>103902</xdr:rowOff>
    </xdr:from>
    <xdr:to>
      <xdr:col>21</xdr:col>
      <xdr:colOff>0</xdr:colOff>
      <xdr:row>13</xdr:row>
      <xdr:rowOff>130</xdr:rowOff>
    </xdr:to>
    <xdr:sp macro="" textlink="">
      <xdr:nvSpPr>
        <xdr:cNvPr id="43" name="屈折矢印 42"/>
        <xdr:cNvSpPr/>
      </xdr:nvSpPr>
      <xdr:spPr>
        <a:xfrm rot="5400000" flipH="1">
          <a:off x="7860599" y="797189"/>
          <a:ext cx="407570" cy="1066364"/>
        </a:xfrm>
        <a:prstGeom prst="bentUpArrow">
          <a:avLst>
            <a:gd name="adj1" fmla="val 12135"/>
            <a:gd name="adj2" fmla="val 18846"/>
            <a:gd name="adj3" fmla="val 2355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219076</xdr:colOff>
      <xdr:row>24</xdr:row>
      <xdr:rowOff>76200</xdr:rowOff>
    </xdr:from>
    <xdr:to>
      <xdr:col>26</xdr:col>
      <xdr:colOff>266700</xdr:colOff>
      <xdr:row>52</xdr:row>
      <xdr:rowOff>57150</xdr:rowOff>
    </xdr:to>
    <xdr:sp macro="" textlink="">
      <xdr:nvSpPr>
        <xdr:cNvPr id="44" name="角丸四角形 43"/>
        <xdr:cNvSpPr/>
      </xdr:nvSpPr>
      <xdr:spPr>
        <a:xfrm>
          <a:off x="2466976" y="4124325"/>
          <a:ext cx="8258174" cy="4800600"/>
        </a:xfrm>
        <a:prstGeom prst="roundRect">
          <a:avLst>
            <a:gd name="adj" fmla="val 6127"/>
          </a:avLst>
        </a:prstGeom>
        <a:noFill/>
        <a:ln w="285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29</xdr:row>
      <xdr:rowOff>85725</xdr:rowOff>
    </xdr:from>
    <xdr:to>
      <xdr:col>14</xdr:col>
      <xdr:colOff>0</xdr:colOff>
      <xdr:row>29</xdr:row>
      <xdr:rowOff>85725</xdr:rowOff>
    </xdr:to>
    <xdr:cxnSp macro="">
      <xdr:nvCxnSpPr>
        <xdr:cNvPr id="45" name="直線矢印コネクタ 44"/>
        <xdr:cNvCxnSpPr/>
      </xdr:nvCxnSpPr>
      <xdr:spPr>
        <a:xfrm>
          <a:off x="5924550" y="942975"/>
          <a:ext cx="238125" cy="0"/>
        </a:xfrm>
        <a:prstGeom prst="straightConnector1">
          <a:avLst/>
        </a:prstGeom>
        <a:ln>
          <a:solidFill>
            <a:schemeClr val="accent6">
              <a:lumMod val="60000"/>
              <a:lumOff val="4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30</xdr:row>
      <xdr:rowOff>95250</xdr:rowOff>
    </xdr:from>
    <xdr:to>
      <xdr:col>14</xdr:col>
      <xdr:colOff>0</xdr:colOff>
      <xdr:row>30</xdr:row>
      <xdr:rowOff>95250</xdr:rowOff>
    </xdr:to>
    <xdr:cxnSp macro="">
      <xdr:nvCxnSpPr>
        <xdr:cNvPr id="46" name="直線矢印コネクタ 45"/>
        <xdr:cNvCxnSpPr/>
      </xdr:nvCxnSpPr>
      <xdr:spPr>
        <a:xfrm>
          <a:off x="5924550" y="1123950"/>
          <a:ext cx="238125" cy="0"/>
        </a:xfrm>
        <a:prstGeom prst="straightConnector1">
          <a:avLst/>
        </a:prstGeom>
        <a:ln>
          <a:solidFill>
            <a:schemeClr val="accent6">
              <a:lumMod val="60000"/>
              <a:lumOff val="4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0</xdr:colOff>
      <xdr:row>31</xdr:row>
      <xdr:rowOff>95250</xdr:rowOff>
    </xdr:to>
    <xdr:cxnSp macro="">
      <xdr:nvCxnSpPr>
        <xdr:cNvPr id="47" name="直線矢印コネクタ 46"/>
        <xdr:cNvCxnSpPr/>
      </xdr:nvCxnSpPr>
      <xdr:spPr>
        <a:xfrm>
          <a:off x="5924550" y="1295400"/>
          <a:ext cx="238125" cy="0"/>
        </a:xfrm>
        <a:prstGeom prst="straightConnector1">
          <a:avLst/>
        </a:prstGeom>
        <a:ln>
          <a:solidFill>
            <a:schemeClr val="accent6">
              <a:lumMod val="60000"/>
              <a:lumOff val="4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29</xdr:row>
      <xdr:rowOff>85725</xdr:rowOff>
    </xdr:from>
    <xdr:to>
      <xdr:col>22</xdr:col>
      <xdr:colOff>295275</xdr:colOff>
      <xdr:row>29</xdr:row>
      <xdr:rowOff>85725</xdr:rowOff>
    </xdr:to>
    <xdr:cxnSp macro="">
      <xdr:nvCxnSpPr>
        <xdr:cNvPr id="48" name="直線矢印コネクタ 47"/>
        <xdr:cNvCxnSpPr/>
      </xdr:nvCxnSpPr>
      <xdr:spPr>
        <a:xfrm>
          <a:off x="8963025" y="942975"/>
          <a:ext cx="238125" cy="0"/>
        </a:xfrm>
        <a:prstGeom prst="straightConnector1">
          <a:avLst/>
        </a:prstGeom>
        <a:ln>
          <a:solidFill>
            <a:schemeClr val="accent6">
              <a:lumMod val="60000"/>
              <a:lumOff val="4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30</xdr:row>
      <xdr:rowOff>95250</xdr:rowOff>
    </xdr:from>
    <xdr:to>
      <xdr:col>22</xdr:col>
      <xdr:colOff>295275</xdr:colOff>
      <xdr:row>30</xdr:row>
      <xdr:rowOff>95250</xdr:rowOff>
    </xdr:to>
    <xdr:cxnSp macro="">
      <xdr:nvCxnSpPr>
        <xdr:cNvPr id="49" name="直線矢印コネクタ 48"/>
        <xdr:cNvCxnSpPr/>
      </xdr:nvCxnSpPr>
      <xdr:spPr>
        <a:xfrm>
          <a:off x="8963025" y="1123950"/>
          <a:ext cx="238125" cy="0"/>
        </a:xfrm>
        <a:prstGeom prst="straightConnector1">
          <a:avLst/>
        </a:prstGeom>
        <a:ln>
          <a:solidFill>
            <a:schemeClr val="accent6">
              <a:lumMod val="60000"/>
              <a:lumOff val="4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31</xdr:row>
      <xdr:rowOff>95250</xdr:rowOff>
    </xdr:from>
    <xdr:to>
      <xdr:col>22</xdr:col>
      <xdr:colOff>295275</xdr:colOff>
      <xdr:row>31</xdr:row>
      <xdr:rowOff>95250</xdr:rowOff>
    </xdr:to>
    <xdr:cxnSp macro="">
      <xdr:nvCxnSpPr>
        <xdr:cNvPr id="50" name="直線矢印コネクタ 49"/>
        <xdr:cNvCxnSpPr/>
      </xdr:nvCxnSpPr>
      <xdr:spPr>
        <a:xfrm>
          <a:off x="8963025" y="1295400"/>
          <a:ext cx="238125" cy="0"/>
        </a:xfrm>
        <a:prstGeom prst="straightConnector1">
          <a:avLst/>
        </a:prstGeom>
        <a:ln>
          <a:solidFill>
            <a:schemeClr val="accent6">
              <a:lumMod val="60000"/>
              <a:lumOff val="4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25</xdr:row>
      <xdr:rowOff>9525</xdr:rowOff>
    </xdr:from>
    <xdr:to>
      <xdr:col>25</xdr:col>
      <xdr:colOff>581024</xdr:colOff>
      <xdr:row>27</xdr:row>
      <xdr:rowOff>142875</xdr:rowOff>
    </xdr:to>
    <xdr:sp macro="" textlink="">
      <xdr:nvSpPr>
        <xdr:cNvPr id="55" name="右矢印 54"/>
        <xdr:cNvSpPr/>
      </xdr:nvSpPr>
      <xdr:spPr>
        <a:xfrm flipH="1">
          <a:off x="2752725" y="4419600"/>
          <a:ext cx="7667624" cy="47625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逆伝播</a:t>
          </a:r>
          <a:r>
            <a:rPr kumimoji="1" lang="en-US" altLang="ja-JP" sz="1100"/>
            <a:t>(back propagation)</a:t>
          </a:r>
        </a:p>
      </xdr:txBody>
    </xdr:sp>
    <xdr:clientData/>
  </xdr:twoCellAnchor>
  <xdr:twoCellAnchor>
    <xdr:from>
      <xdr:col>15</xdr:col>
      <xdr:colOff>0</xdr:colOff>
      <xdr:row>29</xdr:row>
      <xdr:rowOff>90530</xdr:rowOff>
    </xdr:from>
    <xdr:to>
      <xdr:col>21</xdr:col>
      <xdr:colOff>0</xdr:colOff>
      <xdr:row>30</xdr:row>
      <xdr:rowOff>75145</xdr:rowOff>
    </xdr:to>
    <xdr:sp macro="" textlink="">
      <xdr:nvSpPr>
        <xdr:cNvPr id="61" name="右矢印 60"/>
        <xdr:cNvSpPr/>
      </xdr:nvSpPr>
      <xdr:spPr>
        <a:xfrm flipH="1">
          <a:off x="6753225" y="5186405"/>
          <a:ext cx="2057400" cy="156065"/>
        </a:xfrm>
        <a:prstGeom prst="rightArrow">
          <a:avLst>
            <a:gd name="adj1" fmla="val 32612"/>
            <a:gd name="adj2" fmla="val 60797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323850</xdr:colOff>
      <xdr:row>30</xdr:row>
      <xdr:rowOff>152398</xdr:rowOff>
    </xdr:from>
    <xdr:to>
      <xdr:col>20</xdr:col>
      <xdr:colOff>243357</xdr:colOff>
      <xdr:row>33</xdr:row>
      <xdr:rowOff>4421</xdr:rowOff>
    </xdr:to>
    <xdr:sp macro="" textlink="">
      <xdr:nvSpPr>
        <xdr:cNvPr id="62" name="屈折矢印 61"/>
        <xdr:cNvSpPr/>
      </xdr:nvSpPr>
      <xdr:spPr>
        <a:xfrm rot="10800000">
          <a:off x="7715250" y="5419723"/>
          <a:ext cx="1091082" cy="366373"/>
        </a:xfrm>
        <a:prstGeom prst="bentUpArrow">
          <a:avLst>
            <a:gd name="adj1" fmla="val 12135"/>
            <a:gd name="adj2" fmla="val 18846"/>
            <a:gd name="adj3" fmla="val 23550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44</xdr:row>
      <xdr:rowOff>133350</xdr:rowOff>
    </xdr:from>
    <xdr:to>
      <xdr:col>7</xdr:col>
      <xdr:colOff>371475</xdr:colOff>
      <xdr:row>46</xdr:row>
      <xdr:rowOff>76200</xdr:rowOff>
    </xdr:to>
    <xdr:sp macro="" textlink="">
      <xdr:nvSpPr>
        <xdr:cNvPr id="63" name="下矢印 62"/>
        <xdr:cNvSpPr/>
      </xdr:nvSpPr>
      <xdr:spPr>
        <a:xfrm>
          <a:off x="4000500" y="7810500"/>
          <a:ext cx="304800" cy="285750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219075</xdr:colOff>
      <xdr:row>44</xdr:row>
      <xdr:rowOff>133350</xdr:rowOff>
    </xdr:from>
    <xdr:to>
      <xdr:col>17</xdr:col>
      <xdr:colOff>133350</xdr:colOff>
      <xdr:row>46</xdr:row>
      <xdr:rowOff>76200</xdr:rowOff>
    </xdr:to>
    <xdr:sp macro="" textlink="">
      <xdr:nvSpPr>
        <xdr:cNvPr id="64" name="下矢印 63"/>
        <xdr:cNvSpPr/>
      </xdr:nvSpPr>
      <xdr:spPr>
        <a:xfrm>
          <a:off x="7219950" y="7810500"/>
          <a:ext cx="304800" cy="285750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314325</xdr:colOff>
      <xdr:row>44</xdr:row>
      <xdr:rowOff>114300</xdr:rowOff>
    </xdr:from>
    <xdr:ext cx="1066831" cy="275717"/>
    <xdr:sp macro="" textlink="">
      <xdr:nvSpPr>
        <xdr:cNvPr id="65" name="テキスト ボックス 64"/>
        <xdr:cNvSpPr txBox="1"/>
      </xdr:nvSpPr>
      <xdr:spPr>
        <a:xfrm>
          <a:off x="4248150" y="7791450"/>
          <a:ext cx="10668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accent2"/>
              </a:solidFill>
            </a:rPr>
            <a:t>パラメータ更新</a:t>
          </a:r>
        </a:p>
      </xdr:txBody>
    </xdr:sp>
    <xdr:clientData/>
  </xdr:oneCellAnchor>
  <xdr:oneCellAnchor>
    <xdr:from>
      <xdr:col>17</xdr:col>
      <xdr:colOff>76200</xdr:colOff>
      <xdr:row>44</xdr:row>
      <xdr:rowOff>114300</xdr:rowOff>
    </xdr:from>
    <xdr:ext cx="1066831" cy="275717"/>
    <xdr:sp macro="" textlink="">
      <xdr:nvSpPr>
        <xdr:cNvPr id="66" name="テキスト ボックス 65"/>
        <xdr:cNvSpPr txBox="1"/>
      </xdr:nvSpPr>
      <xdr:spPr>
        <a:xfrm>
          <a:off x="7467600" y="7791450"/>
          <a:ext cx="10668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accent2"/>
              </a:solidFill>
            </a:rPr>
            <a:t>パラメータ更新</a:t>
          </a:r>
        </a:p>
      </xdr:txBody>
    </xdr:sp>
    <xdr:clientData/>
  </xdr:oneCellAnchor>
  <xdr:twoCellAnchor>
    <xdr:from>
      <xdr:col>7</xdr:col>
      <xdr:colOff>85725</xdr:colOff>
      <xdr:row>37</xdr:row>
      <xdr:rowOff>123825</xdr:rowOff>
    </xdr:from>
    <xdr:to>
      <xdr:col>8</xdr:col>
      <xdr:colOff>0</xdr:colOff>
      <xdr:row>39</xdr:row>
      <xdr:rowOff>76200</xdr:rowOff>
    </xdr:to>
    <xdr:sp macro="" textlink="">
      <xdr:nvSpPr>
        <xdr:cNvPr id="68" name="下矢印 67"/>
        <xdr:cNvSpPr/>
      </xdr:nvSpPr>
      <xdr:spPr>
        <a:xfrm>
          <a:off x="4019550" y="6591300"/>
          <a:ext cx="304800" cy="295275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238125</xdr:colOff>
      <xdr:row>37</xdr:row>
      <xdr:rowOff>123825</xdr:rowOff>
    </xdr:from>
    <xdr:to>
      <xdr:col>17</xdr:col>
      <xdr:colOff>152400</xdr:colOff>
      <xdr:row>39</xdr:row>
      <xdr:rowOff>76200</xdr:rowOff>
    </xdr:to>
    <xdr:sp macro="" textlink="">
      <xdr:nvSpPr>
        <xdr:cNvPr id="69" name="下矢印 68"/>
        <xdr:cNvSpPr/>
      </xdr:nvSpPr>
      <xdr:spPr>
        <a:xfrm>
          <a:off x="7239000" y="6591300"/>
          <a:ext cx="304800" cy="295275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19050</xdr:colOff>
      <xdr:row>37</xdr:row>
      <xdr:rowOff>104775</xdr:rowOff>
    </xdr:from>
    <xdr:ext cx="988604" cy="275717"/>
    <xdr:sp macro="" textlink="">
      <xdr:nvSpPr>
        <xdr:cNvPr id="70" name="テキスト ボックス 69"/>
        <xdr:cNvSpPr txBox="1"/>
      </xdr:nvSpPr>
      <xdr:spPr>
        <a:xfrm>
          <a:off x="4343400" y="6572250"/>
          <a:ext cx="98860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2">
                  <a:lumMod val="60000"/>
                  <a:lumOff val="40000"/>
                </a:schemeClr>
              </a:solidFill>
            </a:rPr>
            <a:t>勾配を求める</a:t>
          </a:r>
        </a:p>
      </xdr:txBody>
    </xdr:sp>
    <xdr:clientData/>
  </xdr:oneCellAnchor>
  <xdr:oneCellAnchor>
    <xdr:from>
      <xdr:col>17</xdr:col>
      <xdr:colOff>142875</xdr:colOff>
      <xdr:row>37</xdr:row>
      <xdr:rowOff>104775</xdr:rowOff>
    </xdr:from>
    <xdr:ext cx="988604" cy="275717"/>
    <xdr:sp macro="" textlink="">
      <xdr:nvSpPr>
        <xdr:cNvPr id="71" name="テキスト ボックス 70"/>
        <xdr:cNvSpPr txBox="1"/>
      </xdr:nvSpPr>
      <xdr:spPr>
        <a:xfrm>
          <a:off x="7534275" y="6572250"/>
          <a:ext cx="98860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2">
                  <a:lumMod val="60000"/>
                  <a:lumOff val="40000"/>
                </a:schemeClr>
              </a:solidFill>
            </a:rPr>
            <a:t>勾配を求める</a:t>
          </a:r>
        </a:p>
      </xdr:txBody>
    </xdr:sp>
    <xdr:clientData/>
  </xdr:oneCellAnchor>
  <xdr:twoCellAnchor>
    <xdr:from>
      <xdr:col>8</xdr:col>
      <xdr:colOff>98374</xdr:colOff>
      <xdr:row>30</xdr:row>
      <xdr:rowOff>53004</xdr:rowOff>
    </xdr:from>
    <xdr:to>
      <xdr:col>11</xdr:col>
      <xdr:colOff>240631</xdr:colOff>
      <xdr:row>32</xdr:row>
      <xdr:rowOff>165433</xdr:rowOff>
    </xdr:to>
    <xdr:sp macro="" textlink="">
      <xdr:nvSpPr>
        <xdr:cNvPr id="73" name="屈折矢印 72"/>
        <xdr:cNvSpPr/>
      </xdr:nvSpPr>
      <xdr:spPr>
        <a:xfrm rot="10800000">
          <a:off x="4424729" y="5291754"/>
          <a:ext cx="1315336" cy="453324"/>
        </a:xfrm>
        <a:prstGeom prst="bentUpArrow">
          <a:avLst>
            <a:gd name="adj1" fmla="val 12135"/>
            <a:gd name="adj2" fmla="val 18846"/>
            <a:gd name="adj3" fmla="val 23550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AB54"/>
  <sheetViews>
    <sheetView showGridLines="0" tabSelected="1" zoomScaleNormal="100" workbookViewId="0">
      <selection activeCell="Q42" sqref="Q42"/>
    </sheetView>
  </sheetViews>
  <sheetFormatPr defaultRowHeight="13.5" x14ac:dyDescent="0.15"/>
  <cols>
    <col min="2" max="2" width="10.25" customWidth="1"/>
    <col min="3" max="3" width="10.25" bestFit="1" customWidth="1"/>
    <col min="4" max="4" width="6.375" customWidth="1"/>
    <col min="5" max="5" width="7.375" customWidth="1"/>
    <col min="6" max="6" width="3.25" customWidth="1"/>
    <col min="7" max="11" width="5.125" customWidth="1"/>
    <col min="12" max="12" width="3.25" customWidth="1"/>
    <col min="13" max="13" width="5" customWidth="1"/>
    <col min="14" max="14" width="3.25" customWidth="1"/>
    <col min="15" max="15" width="5" customWidth="1"/>
    <col min="16" max="16" width="3.25" customWidth="1"/>
    <col min="17" max="20" width="5.125" customWidth="1"/>
    <col min="21" max="21" width="3.25" customWidth="1"/>
    <col min="22" max="22" width="4.625" customWidth="1"/>
    <col min="23" max="23" width="3.25" customWidth="1"/>
    <col min="24" max="24" width="5" customWidth="1"/>
    <col min="25" max="25" width="0.625" style="13" customWidth="1"/>
    <col min="26" max="26" width="8.125" style="9" bestFit="1" customWidth="1"/>
    <col min="27" max="27" width="7.25" customWidth="1"/>
    <col min="28" max="28" width="10.625" bestFit="1" customWidth="1"/>
  </cols>
  <sheetData>
    <row r="2" spans="2:28" x14ac:dyDescent="0.15">
      <c r="G2" s="30" t="s">
        <v>16</v>
      </c>
      <c r="H2" s="30"/>
      <c r="I2" s="30"/>
      <c r="J2" s="30"/>
      <c r="K2" s="30"/>
      <c r="Q2" s="30" t="s">
        <v>15</v>
      </c>
      <c r="R2" s="30"/>
      <c r="S2" s="30"/>
      <c r="T2" s="30"/>
    </row>
    <row r="3" spans="2:28" x14ac:dyDescent="0.15">
      <c r="G3" s="2">
        <f ca="1">RAND()</f>
        <v>0.60750824420837912</v>
      </c>
      <c r="H3" s="2">
        <f t="shared" ref="H3:J5" ca="1" si="0">RAND()</f>
        <v>0.39795806713173731</v>
      </c>
      <c r="I3" s="2">
        <f t="shared" ca="1" si="0"/>
        <v>0.78619969793189881</v>
      </c>
      <c r="J3" s="2">
        <f t="shared" ca="1" si="0"/>
        <v>0.35980232799578293</v>
      </c>
      <c r="K3" s="2">
        <v>0</v>
      </c>
      <c r="Q3" s="2">
        <f ca="1">RAND()</f>
        <v>0.30010162943459184</v>
      </c>
      <c r="R3" s="2">
        <f t="shared" ref="R3:S5" ca="1" si="1">RAND()</f>
        <v>0.81301363225278889</v>
      </c>
      <c r="S3" s="2">
        <f t="shared" ca="1" si="1"/>
        <v>0.12882990565222996</v>
      </c>
      <c r="T3" s="2">
        <v>0</v>
      </c>
    </row>
    <row r="4" spans="2:28" x14ac:dyDescent="0.15">
      <c r="G4" s="2">
        <f t="shared" ref="G4:G5" ca="1" si="2">RAND()</f>
        <v>0.65222879606752038</v>
      </c>
      <c r="H4" s="2">
        <f ca="1">RAND()</f>
        <v>0.2606652372900008</v>
      </c>
      <c r="I4" s="2">
        <f t="shared" ca="1" si="0"/>
        <v>0.73190871594682194</v>
      </c>
      <c r="J4" s="2">
        <f t="shared" ca="1" si="0"/>
        <v>0.75289807449197721</v>
      </c>
      <c r="K4" s="2">
        <v>0</v>
      </c>
      <c r="Q4" s="2">
        <f t="shared" ref="Q4:Q5" ca="1" si="3">RAND()</f>
        <v>0.25371138795773474</v>
      </c>
      <c r="R4" s="2">
        <f t="shared" ca="1" si="1"/>
        <v>0.89103292777424992</v>
      </c>
      <c r="S4" s="2">
        <f t="shared" ca="1" si="1"/>
        <v>0.99740501972897999</v>
      </c>
      <c r="T4" s="2">
        <v>0</v>
      </c>
    </row>
    <row r="5" spans="2:28" x14ac:dyDescent="0.15">
      <c r="G5" s="2">
        <f t="shared" ca="1" si="2"/>
        <v>0.57144918313467863</v>
      </c>
      <c r="H5" s="2">
        <f t="shared" ca="1" si="0"/>
        <v>9.6514374713734474E-2</v>
      </c>
      <c r="I5" s="2">
        <f t="shared" ca="1" si="0"/>
        <v>0.30424246129489907</v>
      </c>
      <c r="J5" s="2">
        <f t="shared" ca="1" si="0"/>
        <v>0.766556102870809</v>
      </c>
      <c r="K5" s="2">
        <v>0</v>
      </c>
      <c r="Q5" s="2">
        <f t="shared" ca="1" si="3"/>
        <v>0.1593980943632709</v>
      </c>
      <c r="R5" s="2">
        <f t="shared" ca="1" si="1"/>
        <v>0.64806992644226913</v>
      </c>
      <c r="S5" s="2">
        <f t="shared" ca="1" si="1"/>
        <v>8.935560598490544E-3</v>
      </c>
      <c r="T5" s="2">
        <v>0</v>
      </c>
    </row>
    <row r="9" spans="2:28" x14ac:dyDescent="0.15">
      <c r="C9" s="3" t="s">
        <v>0</v>
      </c>
      <c r="E9" s="1" t="s">
        <v>5</v>
      </c>
      <c r="M9" s="25" t="s">
        <v>6</v>
      </c>
      <c r="N9" s="25"/>
      <c r="O9" s="25"/>
      <c r="V9" s="24" t="s">
        <v>7</v>
      </c>
      <c r="W9" s="24"/>
      <c r="X9" s="24"/>
      <c r="Y9" s="14"/>
      <c r="Z9" s="3" t="s">
        <v>14</v>
      </c>
      <c r="AB9" s="3" t="s">
        <v>12</v>
      </c>
    </row>
    <row r="10" spans="2:28" x14ac:dyDescent="0.15">
      <c r="B10" t="s">
        <v>1</v>
      </c>
      <c r="C10" s="2"/>
      <c r="E10" s="2">
        <f>C10</f>
        <v>0</v>
      </c>
      <c r="M10" s="2">
        <f>E10*G15+E11*H15+E12*I15+E13*J15+K15</f>
        <v>0</v>
      </c>
      <c r="N10" s="5"/>
      <c r="O10" s="2">
        <f>IF(M10&gt;0,M10,0)</f>
        <v>0</v>
      </c>
      <c r="V10" s="2">
        <f>O10*Q15+O11*R15+O12*S15+T15</f>
        <v>0</v>
      </c>
      <c r="W10" s="5"/>
      <c r="X10" s="2">
        <f>EXP(V10)/(EXP(V10)+EXP(V11)+EXP(V12))</f>
        <v>0.33333333333333331</v>
      </c>
      <c r="Y10" s="15"/>
      <c r="Z10" s="10">
        <f>IF(C16="1:setosa",1,0)</f>
        <v>1</v>
      </c>
      <c r="AB10" s="19" t="str">
        <f>IF(X10&lt;X11,IF(X11&lt;X12,"3:virginica","2:versicolor"),"1:setosa")</f>
        <v>1:setosa</v>
      </c>
    </row>
    <row r="11" spans="2:28" x14ac:dyDescent="0.15">
      <c r="B11" t="s">
        <v>2</v>
      </c>
      <c r="C11" s="2"/>
      <c r="E11" s="2">
        <f>C11</f>
        <v>0</v>
      </c>
      <c r="M11" s="2">
        <f>E10*G16+E11*H16+E12*I16+E13*J16+K16</f>
        <v>0</v>
      </c>
      <c r="N11" s="6"/>
      <c r="O11" s="2">
        <f>IF(M11&gt;0,M11,0)</f>
        <v>0</v>
      </c>
      <c r="V11" s="2">
        <f>O10*Q16+O11*R16+O12*S16+T16</f>
        <v>0</v>
      </c>
      <c r="W11" s="6"/>
      <c r="X11" s="2">
        <f>EXP(V11)/(EXP(V10)+EXP(V11)+EXP(V12))</f>
        <v>0.33333333333333331</v>
      </c>
      <c r="Y11" s="15"/>
      <c r="Z11" s="10">
        <f>IF(C16="2:versicolor",1,0)</f>
        <v>0</v>
      </c>
      <c r="AB11" s="19"/>
    </row>
    <row r="12" spans="2:28" x14ac:dyDescent="0.15">
      <c r="B12" t="s">
        <v>3</v>
      </c>
      <c r="C12" s="2"/>
      <c r="E12" s="2">
        <f>C12</f>
        <v>0</v>
      </c>
      <c r="M12" s="2">
        <f>E10*G17+E11*H17+E12*I17+E13*J17+K17</f>
        <v>0</v>
      </c>
      <c r="N12" s="4"/>
      <c r="O12" s="2">
        <f>IF(M12&gt;0,M12,0)</f>
        <v>0</v>
      </c>
      <c r="V12" s="2">
        <f>O10*Q17+O11*R17+O12*S17+T17</f>
        <v>0</v>
      </c>
      <c r="W12" s="4"/>
      <c r="X12" s="2">
        <f>EXP(V12)/(EXP(V10)+EXP(V11)+EXP(V12))</f>
        <v>0.33333333333333331</v>
      </c>
      <c r="Y12" s="15"/>
      <c r="Z12" s="10">
        <f>IF(C16="3:virginica",1,0)</f>
        <v>0</v>
      </c>
      <c r="AB12" s="19"/>
    </row>
    <row r="13" spans="2:28" x14ac:dyDescent="0.15">
      <c r="B13" t="s">
        <v>4</v>
      </c>
      <c r="C13" s="2"/>
      <c r="E13" s="2">
        <f>C13</f>
        <v>0</v>
      </c>
      <c r="N13" s="9" t="s">
        <v>10</v>
      </c>
      <c r="O13" s="11"/>
      <c r="W13" s="9" t="s">
        <v>11</v>
      </c>
      <c r="X13" s="11"/>
      <c r="Y13" s="11"/>
    </row>
    <row r="14" spans="2:28" x14ac:dyDescent="0.15">
      <c r="G14" s="26" t="s">
        <v>21</v>
      </c>
      <c r="H14" s="26"/>
      <c r="I14" s="26"/>
      <c r="J14" s="26"/>
      <c r="K14" s="7" t="s">
        <v>8</v>
      </c>
      <c r="Q14" s="27" t="s">
        <v>22</v>
      </c>
      <c r="R14" s="28"/>
      <c r="S14" s="29"/>
      <c r="T14" s="7" t="s">
        <v>8</v>
      </c>
    </row>
    <row r="15" spans="2:28" x14ac:dyDescent="0.15">
      <c r="C15" s="3" t="s">
        <v>9</v>
      </c>
      <c r="G15" s="2"/>
      <c r="H15" s="2"/>
      <c r="I15" s="2"/>
      <c r="J15" s="2"/>
      <c r="K15" s="2"/>
      <c r="Q15" s="2"/>
      <c r="R15" s="2"/>
      <c r="S15" s="2"/>
      <c r="T15" s="2"/>
    </row>
    <row r="16" spans="2:28" x14ac:dyDescent="0.15">
      <c r="C16" s="10" t="s">
        <v>17</v>
      </c>
      <c r="G16" s="2"/>
      <c r="H16" s="2"/>
      <c r="I16" s="2"/>
      <c r="J16" s="2"/>
      <c r="K16" s="2"/>
      <c r="Q16" s="2"/>
      <c r="R16" s="2"/>
      <c r="S16" s="2"/>
      <c r="T16" s="2"/>
    </row>
    <row r="17" spans="2:28" x14ac:dyDescent="0.15">
      <c r="G17" s="2"/>
      <c r="H17" s="2"/>
      <c r="I17" s="2"/>
      <c r="J17" s="2"/>
      <c r="K17" s="2"/>
      <c r="Q17" s="2"/>
      <c r="R17" s="2"/>
      <c r="S17" s="2"/>
      <c r="T17" s="2"/>
    </row>
    <row r="18" spans="2:28" x14ac:dyDescent="0.15">
      <c r="C18" s="3" t="s">
        <v>19</v>
      </c>
    </row>
    <row r="19" spans="2:28" x14ac:dyDescent="0.15">
      <c r="C19" s="2">
        <v>0.01</v>
      </c>
    </row>
    <row r="21" spans="2:28" ht="7.5" customHeight="1" x14ac:dyDescent="0.15"/>
    <row r="22" spans="2:28" ht="14.25" x14ac:dyDescent="0.15">
      <c r="N22" s="12" t="s">
        <v>13</v>
      </c>
    </row>
    <row r="28" spans="2:28" x14ac:dyDescent="0.15">
      <c r="B28" s="8"/>
      <c r="C28" s="8"/>
      <c r="AB28" s="8"/>
    </row>
    <row r="29" spans="2:28" x14ac:dyDescent="0.15">
      <c r="B29" s="8"/>
      <c r="C29" s="16"/>
      <c r="D29" s="13"/>
      <c r="E29" s="16"/>
      <c r="G29" s="8"/>
      <c r="M29" s="25" t="s">
        <v>6</v>
      </c>
      <c r="N29" s="25"/>
      <c r="O29" s="25"/>
      <c r="V29" s="24" t="s">
        <v>7</v>
      </c>
      <c r="W29" s="24"/>
      <c r="X29" s="24"/>
      <c r="Y29" s="14"/>
      <c r="Z29" s="3" t="s">
        <v>14</v>
      </c>
    </row>
    <row r="30" spans="2:28" x14ac:dyDescent="0.15">
      <c r="B30" s="8"/>
      <c r="C30" s="8"/>
      <c r="E30" s="8"/>
      <c r="M30" s="2">
        <f>IF(M10&gt;0,O30,0)</f>
        <v>0</v>
      </c>
      <c r="N30" s="5"/>
      <c r="O30" s="2">
        <f>V30*Q35+V31*R35+V32*S35</f>
        <v>0</v>
      </c>
      <c r="V30" s="2">
        <f>X30-Z30</f>
        <v>-0.66666666666666674</v>
      </c>
      <c r="W30" s="5"/>
      <c r="X30" s="2">
        <f>X10</f>
        <v>0.33333333333333331</v>
      </c>
      <c r="Y30" s="15"/>
      <c r="Z30" s="10">
        <f>Z10</f>
        <v>1</v>
      </c>
    </row>
    <row r="31" spans="2:28" x14ac:dyDescent="0.15">
      <c r="B31" s="8"/>
      <c r="C31" s="8"/>
      <c r="E31" s="8"/>
      <c r="M31" s="2">
        <f>IF(M11&gt;0,O31,0)</f>
        <v>0</v>
      </c>
      <c r="N31" s="6"/>
      <c r="O31" s="2">
        <f>V30*Q36+V31*R36+V32*S36</f>
        <v>0</v>
      </c>
      <c r="V31" s="2">
        <f>X31-Z31</f>
        <v>0.33333333333333331</v>
      </c>
      <c r="W31" s="6"/>
      <c r="X31" s="2">
        <f>X11</f>
        <v>0.33333333333333331</v>
      </c>
      <c r="Y31" s="15"/>
      <c r="Z31" s="10">
        <f>Z11</f>
        <v>0</v>
      </c>
    </row>
    <row r="32" spans="2:28" x14ac:dyDescent="0.15">
      <c r="B32" s="8"/>
      <c r="C32" s="8"/>
      <c r="E32" s="8"/>
      <c r="M32" s="2">
        <f>IF(M12&gt;0,O32,0)</f>
        <v>0</v>
      </c>
      <c r="N32" s="4"/>
      <c r="O32" s="2">
        <f>V30*Q37+V31*R37+V32*S37</f>
        <v>0</v>
      </c>
      <c r="V32" s="2">
        <f>X32-Z32</f>
        <v>0.33333333333333331</v>
      </c>
      <c r="W32" s="4"/>
      <c r="X32" s="2">
        <f>X12</f>
        <v>0.33333333333333331</v>
      </c>
      <c r="Y32" s="15"/>
      <c r="Z32" s="10">
        <f>Z12</f>
        <v>0</v>
      </c>
    </row>
    <row r="33" spans="2:25" x14ac:dyDescent="0.15">
      <c r="B33" s="8"/>
      <c r="C33" s="8"/>
      <c r="E33" s="8"/>
      <c r="N33" s="9" t="s">
        <v>10</v>
      </c>
      <c r="O33" s="11"/>
      <c r="W33" s="9"/>
      <c r="X33" s="11" t="s">
        <v>18</v>
      </c>
      <c r="Y33" s="16"/>
    </row>
    <row r="34" spans="2:25" x14ac:dyDescent="0.15">
      <c r="B34" s="8"/>
      <c r="C34" s="8"/>
      <c r="E34" s="8"/>
      <c r="G34" s="26" t="s">
        <v>21</v>
      </c>
      <c r="H34" s="26"/>
      <c r="I34" s="26"/>
      <c r="J34" s="26"/>
      <c r="K34" s="7" t="s">
        <v>8</v>
      </c>
      <c r="Q34" s="27" t="s">
        <v>21</v>
      </c>
      <c r="R34" s="28"/>
      <c r="S34" s="29"/>
      <c r="T34" s="7" t="s">
        <v>8</v>
      </c>
    </row>
    <row r="35" spans="2:25" x14ac:dyDescent="0.15">
      <c r="E35" s="8"/>
      <c r="G35" s="2">
        <f>G15</f>
        <v>0</v>
      </c>
      <c r="H35" s="2">
        <f t="shared" ref="H35:K35" si="4">H15</f>
        <v>0</v>
      </c>
      <c r="I35" s="2">
        <f t="shared" si="4"/>
        <v>0</v>
      </c>
      <c r="J35" s="2">
        <f t="shared" si="4"/>
        <v>0</v>
      </c>
      <c r="K35" s="2">
        <f t="shared" si="4"/>
        <v>0</v>
      </c>
      <c r="Q35" s="2">
        <f t="shared" ref="Q35:T37" si="5">Q15</f>
        <v>0</v>
      </c>
      <c r="R35" s="2">
        <f t="shared" si="5"/>
        <v>0</v>
      </c>
      <c r="S35" s="2">
        <f t="shared" si="5"/>
        <v>0</v>
      </c>
      <c r="T35" s="2">
        <f t="shared" si="5"/>
        <v>0</v>
      </c>
    </row>
    <row r="36" spans="2:25" x14ac:dyDescent="0.15">
      <c r="G36" s="2">
        <f t="shared" ref="G36:K37" si="6">G16</f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Q36" s="2">
        <f t="shared" si="5"/>
        <v>0</v>
      </c>
      <c r="R36" s="2">
        <f t="shared" si="5"/>
        <v>0</v>
      </c>
      <c r="S36" s="2">
        <f t="shared" si="5"/>
        <v>0</v>
      </c>
      <c r="T36" s="2">
        <f t="shared" si="5"/>
        <v>0</v>
      </c>
    </row>
    <row r="37" spans="2:25" x14ac:dyDescent="0.15">
      <c r="G37" s="2">
        <f t="shared" si="6"/>
        <v>0</v>
      </c>
      <c r="H37" s="2">
        <f t="shared" si="6"/>
        <v>0</v>
      </c>
      <c r="I37" s="2">
        <f t="shared" si="6"/>
        <v>0</v>
      </c>
      <c r="J37" s="2">
        <f t="shared" si="6"/>
        <v>0</v>
      </c>
      <c r="K37" s="2">
        <f t="shared" si="6"/>
        <v>0</v>
      </c>
      <c r="Q37" s="2">
        <f t="shared" si="5"/>
        <v>0</v>
      </c>
      <c r="R37" s="2">
        <f t="shared" si="5"/>
        <v>0</v>
      </c>
      <c r="S37" s="2">
        <f t="shared" si="5"/>
        <v>0</v>
      </c>
      <c r="T37" s="2">
        <f t="shared" si="5"/>
        <v>0</v>
      </c>
    </row>
    <row r="40" spans="2:25" x14ac:dyDescent="0.15">
      <c r="V40" s="8"/>
      <c r="W40" s="8"/>
      <c r="X40" s="8"/>
    </row>
    <row r="41" spans="2:25" ht="14.25" x14ac:dyDescent="0.15">
      <c r="G41" s="20" t="s">
        <v>22</v>
      </c>
      <c r="H41" s="20"/>
      <c r="I41" s="20"/>
      <c r="J41" s="20"/>
      <c r="K41" s="17" t="s">
        <v>8</v>
      </c>
      <c r="N41" s="12"/>
      <c r="Q41" s="21" t="s">
        <v>24</v>
      </c>
      <c r="R41" s="22"/>
      <c r="S41" s="23"/>
      <c r="T41" s="17" t="s">
        <v>8</v>
      </c>
      <c r="V41" s="8"/>
      <c r="W41" s="8"/>
      <c r="X41" s="8"/>
    </row>
    <row r="42" spans="2:25" x14ac:dyDescent="0.15">
      <c r="G42" s="2">
        <f>M30*E10</f>
        <v>0</v>
      </c>
      <c r="H42" s="2">
        <f>M30*E11</f>
        <v>0</v>
      </c>
      <c r="I42" s="2">
        <f>M30*E12</f>
        <v>0</v>
      </c>
      <c r="J42" s="2">
        <f>M30*E13</f>
        <v>0</v>
      </c>
      <c r="K42" s="2">
        <f>M30</f>
        <v>0</v>
      </c>
      <c r="Q42" s="2">
        <f>V30*O10</f>
        <v>0</v>
      </c>
      <c r="R42" s="2">
        <f>V30*O11</f>
        <v>0</v>
      </c>
      <c r="S42" s="2">
        <f>V30*O12</f>
        <v>0</v>
      </c>
      <c r="T42" s="2">
        <f>V30</f>
        <v>-0.66666666666666674</v>
      </c>
      <c r="V42" s="8"/>
      <c r="W42" s="8"/>
      <c r="X42" s="8"/>
    </row>
    <row r="43" spans="2:25" x14ac:dyDescent="0.15">
      <c r="G43" s="2">
        <f>M31*E10</f>
        <v>0</v>
      </c>
      <c r="H43" s="2">
        <f>M31*E11</f>
        <v>0</v>
      </c>
      <c r="I43" s="2">
        <f>M31*E12</f>
        <v>0</v>
      </c>
      <c r="J43" s="2">
        <f>M31*E13</f>
        <v>0</v>
      </c>
      <c r="K43" s="2">
        <f t="shared" ref="K43:K44" si="7">M31</f>
        <v>0</v>
      </c>
      <c r="Q43" s="2">
        <f>V31*O10</f>
        <v>0</v>
      </c>
      <c r="R43" s="2">
        <f>V31*O11</f>
        <v>0</v>
      </c>
      <c r="S43" s="2">
        <f>V31*O12</f>
        <v>0</v>
      </c>
      <c r="T43" s="2">
        <f>V31</f>
        <v>0.33333333333333331</v>
      </c>
      <c r="V43" s="8"/>
      <c r="W43" s="8"/>
      <c r="X43" s="8"/>
    </row>
    <row r="44" spans="2:25" x14ac:dyDescent="0.15">
      <c r="G44" s="2">
        <f>M32*E10</f>
        <v>0</v>
      </c>
      <c r="H44" s="2">
        <f>M32*E11</f>
        <v>0</v>
      </c>
      <c r="I44" s="2">
        <f>M32*E12</f>
        <v>0</v>
      </c>
      <c r="J44" s="2">
        <f>M32*E13</f>
        <v>0</v>
      </c>
      <c r="K44" s="2">
        <f t="shared" si="7"/>
        <v>0</v>
      </c>
      <c r="Q44" s="2">
        <f>V32*O10</f>
        <v>0</v>
      </c>
      <c r="R44" s="2">
        <f>V32*O11</f>
        <v>0</v>
      </c>
      <c r="S44" s="2">
        <f>V32*O12</f>
        <v>0</v>
      </c>
      <c r="T44" s="2">
        <f>V32</f>
        <v>0.33333333333333331</v>
      </c>
      <c r="V44" s="8"/>
      <c r="W44" s="8"/>
      <c r="X44" s="8"/>
    </row>
    <row r="45" spans="2:25" x14ac:dyDescent="0.15">
      <c r="V45" s="8"/>
      <c r="W45" s="8"/>
      <c r="X45" s="8"/>
    </row>
    <row r="46" spans="2:25" x14ac:dyDescent="0.15">
      <c r="V46" s="8"/>
    </row>
    <row r="48" spans="2:25" ht="14.25" x14ac:dyDescent="0.15">
      <c r="G48" s="31" t="s">
        <v>23</v>
      </c>
      <c r="H48" s="31"/>
      <c r="I48" s="31"/>
      <c r="J48" s="31"/>
      <c r="K48" s="18" t="s">
        <v>8</v>
      </c>
      <c r="N48" s="12"/>
      <c r="Q48" s="32" t="s">
        <v>23</v>
      </c>
      <c r="R48" s="33"/>
      <c r="S48" s="34"/>
      <c r="T48" s="18" t="s">
        <v>8</v>
      </c>
    </row>
    <row r="49" spans="7:20" x14ac:dyDescent="0.15">
      <c r="G49" s="2">
        <f>G35-(G42*C19)</f>
        <v>0</v>
      </c>
      <c r="H49" s="2">
        <f>H35-(H42*C19)</f>
        <v>0</v>
      </c>
      <c r="I49" s="2">
        <f>I35-(I42*C19)</f>
        <v>0</v>
      </c>
      <c r="J49" s="2">
        <f>J35-(J42*C19)</f>
        <v>0</v>
      </c>
      <c r="K49" s="2">
        <f>K35-(K42*C19)</f>
        <v>0</v>
      </c>
      <c r="Q49" s="2">
        <f>Q35-(Q42*C19)</f>
        <v>0</v>
      </c>
      <c r="R49" s="2">
        <f>R35-(R42*C19)</f>
        <v>0</v>
      </c>
      <c r="S49" s="2">
        <f>S35-(S42*C19)</f>
        <v>0</v>
      </c>
      <c r="T49" s="2">
        <f>T35-(T42*C19)</f>
        <v>6.666666666666668E-3</v>
      </c>
    </row>
    <row r="50" spans="7:20" x14ac:dyDescent="0.15">
      <c r="G50" s="2">
        <f>G36-(G43*C19)</f>
        <v>0</v>
      </c>
      <c r="H50" s="2">
        <f>H36-(H43*C19)</f>
        <v>0</v>
      </c>
      <c r="I50" s="2">
        <f>I36-(I43*C19)</f>
        <v>0</v>
      </c>
      <c r="J50" s="2">
        <f>J36-(J43*C19)</f>
        <v>0</v>
      </c>
      <c r="K50" s="2">
        <f>K36-(K43*C19)</f>
        <v>0</v>
      </c>
      <c r="Q50" s="2">
        <f>Q36-(Q43*C19)</f>
        <v>0</v>
      </c>
      <c r="R50" s="2">
        <f>R36-(R43*C19)</f>
        <v>0</v>
      </c>
      <c r="S50" s="2">
        <f>S36-(S43*C19)</f>
        <v>0</v>
      </c>
      <c r="T50" s="2">
        <f>T36-(T43*C19)</f>
        <v>-3.3333333333333331E-3</v>
      </c>
    </row>
    <row r="51" spans="7:20" x14ac:dyDescent="0.15">
      <c r="G51" s="2">
        <f>G37-(G44*C19)</f>
        <v>0</v>
      </c>
      <c r="H51" s="2">
        <f>H37-(H44*C19)</f>
        <v>0</v>
      </c>
      <c r="I51" s="2">
        <f>I37-(I44*C19)</f>
        <v>0</v>
      </c>
      <c r="J51" s="2">
        <f>J37-(J44*C19)</f>
        <v>0</v>
      </c>
      <c r="K51" s="2">
        <f>K37-(K44*C19)</f>
        <v>0</v>
      </c>
      <c r="Q51" s="2">
        <f>Q37-(Q44*C19)</f>
        <v>0</v>
      </c>
      <c r="R51" s="2">
        <f>R37-(R44*C19)</f>
        <v>0</v>
      </c>
      <c r="S51" s="2">
        <f>S37-(S44*C19)</f>
        <v>0</v>
      </c>
      <c r="T51" s="2">
        <f>T37-(T44*C19)</f>
        <v>-3.3333333333333331E-3</v>
      </c>
    </row>
    <row r="53" spans="7:20" ht="7.5" customHeight="1" x14ac:dyDescent="0.15"/>
    <row r="54" spans="7:20" ht="14.25" x14ac:dyDescent="0.15">
      <c r="N54" s="12" t="s">
        <v>20</v>
      </c>
    </row>
  </sheetData>
  <mergeCells count="15">
    <mergeCell ref="G2:K2"/>
    <mergeCell ref="Q2:T2"/>
    <mergeCell ref="G48:J48"/>
    <mergeCell ref="Q48:S48"/>
    <mergeCell ref="G34:J34"/>
    <mergeCell ref="Q34:S34"/>
    <mergeCell ref="AB10:AB12"/>
    <mergeCell ref="G41:J41"/>
    <mergeCell ref="Q41:S41"/>
    <mergeCell ref="V9:X9"/>
    <mergeCell ref="M29:O29"/>
    <mergeCell ref="V29:X29"/>
    <mergeCell ref="M9:O9"/>
    <mergeCell ref="G14:J14"/>
    <mergeCell ref="Q14:S14"/>
  </mergeCells>
  <phoneticPr fontId="1"/>
  <dataValidations disablePrompts="1" count="1">
    <dataValidation type="list" allowBlank="1" showInputMessage="1" showErrorMessage="1" sqref="C16">
      <formula1>"1:setosa,2:versicolor,3:virginica"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ニューラルネットワーク 順伝播と逆伝播</dc:title>
  <dc:creator>LiCLOG</dc:creator>
  <cp:lastModifiedBy>LiCLOG</cp:lastModifiedBy>
  <cp:lastPrinted>2020-12-19T04:46:55Z</cp:lastPrinted>
  <dcterms:created xsi:type="dcterms:W3CDTF">2020-12-18T15:17:51Z</dcterms:created>
  <dcterms:modified xsi:type="dcterms:W3CDTF">2020-12-19T14:05:19Z</dcterms:modified>
</cp:coreProperties>
</file>